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01029-004\Desktop\ÄLG\Täthetsberäkningar älg\2026\"/>
    </mc:Choice>
  </mc:AlternateContent>
  <xr:revisionPtr revIDLastSave="0" documentId="13_ncr:1_{F50DD208-C54C-4372-A852-DD83BFA8D98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42" i="1"/>
  <c r="D42" i="1"/>
  <c r="E41" i="1"/>
  <c r="E44" i="1" s="1"/>
  <c r="D41" i="1"/>
  <c r="D44" i="1" s="1"/>
  <c r="O70" i="1"/>
  <c r="O75" i="1" s="1"/>
  <c r="C43" i="1" s="1"/>
  <c r="O74" i="1" l="1"/>
  <c r="C42" i="1" s="1"/>
  <c r="O73" i="1" l="1"/>
  <c r="C41" i="1" s="1"/>
  <c r="C44" i="1" s="1"/>
</calcChain>
</file>

<file path=xl/sharedStrings.xml><?xml version="1.0" encoding="utf-8"?>
<sst xmlns="http://schemas.openxmlformats.org/spreadsheetml/2006/main" count="274" uniqueCount="99">
  <si>
    <t>Förutsättningar</t>
  </si>
  <si>
    <t/>
  </si>
  <si>
    <t>Område</t>
  </si>
  <si>
    <t>a</t>
  </si>
  <si>
    <t>Datum</t>
  </si>
  <si>
    <t>Tid</t>
  </si>
  <si>
    <t>Signatur</t>
  </si>
  <si>
    <t>Programversion</t>
  </si>
  <si>
    <t>Områdesinformation</t>
  </si>
  <si>
    <t>År vid start av senaste jakt</t>
  </si>
  <si>
    <t>Områdets areal i ha</t>
  </si>
  <si>
    <t>Månad jakten startar</t>
  </si>
  <si>
    <t>Kod för region</t>
  </si>
  <si>
    <t>Rovdjursförekomst</t>
  </si>
  <si>
    <t>Antal björnar per 100 000 ha</t>
  </si>
  <si>
    <t>Mängd vargrevir inom området</t>
  </si>
  <si>
    <t>Målsättning</t>
  </si>
  <si>
    <t>Vinterstam</t>
  </si>
  <si>
    <t>Antal älgar per 1000 ha</t>
  </si>
  <si>
    <t>% tjur av vuxna</t>
  </si>
  <si>
    <t>De numeriska värdena nedan ska skrivas in i Älgfrode</t>
  </si>
  <si>
    <t>Avskjutning</t>
  </si>
  <si>
    <t>Senaste jakt</t>
  </si>
  <si>
    <t>Från Älgdata</t>
  </si>
  <si>
    <t>Antal vuxna tjurar</t>
  </si>
  <si>
    <t>&lt;=</t>
  </si>
  <si>
    <t>Antal vuxna hondjur</t>
  </si>
  <si>
    <t>Antal kalvar</t>
  </si>
  <si>
    <t>Älgstammens storlek</t>
  </si>
  <si>
    <t>Efter senaste jakt</t>
  </si>
  <si>
    <t>Beräknat värde</t>
  </si>
  <si>
    <t>Månad angiven täthet</t>
  </si>
  <si>
    <t>Beräknad övrig dödlighet (antal) utöver jakt och trafik per år. Vargpredationen redovisas i resultatfilen.</t>
  </si>
  <si>
    <t xml:space="preserve">Övrig dödlighet har delats upp mellan handjur och hondjur som inkluderar både vuxna och kalvar. </t>
  </si>
  <si>
    <t>Älgstammens egenskaper</t>
  </si>
  <si>
    <t>Enligt Älgobs</t>
  </si>
  <si>
    <t>Beräknade värden</t>
  </si>
  <si>
    <t>År avser året när jakten startar.</t>
  </si>
  <si>
    <t>Rapporterad trafikdödlighet (bil och tåg)</t>
  </si>
  <si>
    <t>År</t>
  </si>
  <si>
    <t>Handjur</t>
  </si>
  <si>
    <t>Hondjur</t>
  </si>
  <si>
    <t>Antal vargrevir</t>
  </si>
  <si>
    <t>Tjurar</t>
  </si>
  <si>
    <t>Kor</t>
  </si>
  <si>
    <t>Kalvar</t>
  </si>
  <si>
    <t>Oidentifierade</t>
  </si>
  <si>
    <t>Totalt</t>
  </si>
  <si>
    <t>Antal kalvar per vuxet hondjur</t>
  </si>
  <si>
    <t>Månad flyginventering</t>
  </si>
  <si>
    <t>Enligt avskjutning</t>
  </si>
  <si>
    <t>% tjurkalv av alla kalvar</t>
  </si>
  <si>
    <t>Dödlighet utöver jakt</t>
  </si>
  <si>
    <t>Rovdjur</t>
  </si>
  <si>
    <t>Trafik</t>
  </si>
  <si>
    <t>Övrigt</t>
  </si>
  <si>
    <t>Antal vuxna tjurar per år</t>
  </si>
  <si>
    <t>Fyll i förväntade dödligheter</t>
  </si>
  <si>
    <t>Antal vuxna hondjur per år</t>
  </si>
  <si>
    <t>Se tabellerna till höger för beräknat antal för tidigare år</t>
  </si>
  <si>
    <t>Antal kalvar efter jaktstart per år</t>
  </si>
  <si>
    <t>Summa</t>
  </si>
  <si>
    <t>Eventuella älgar som dödats av björn ingår i kategorin övrigt</t>
  </si>
  <si>
    <t>Kommentarer</t>
  </si>
  <si>
    <t>Medel:</t>
  </si>
  <si>
    <t>I Älgfrode ska cellerna till vänster om symbolen &lt;= ovan fyllas i med de</t>
  </si>
  <si>
    <t>Medel inkluderar ej sista årets data eftersom det ej är avslutat</t>
  </si>
  <si>
    <t>värden som anges i kolumn E direkt till höger om symbolen i den här fliken</t>
  </si>
  <si>
    <t>Älgpopulationens sammansättning (beräknad) efter jakt 2025/2026</t>
  </si>
  <si>
    <t>Andel av populationen (%)</t>
  </si>
  <si>
    <t>Som underlag för att fylla i Dödlighet utöver jakt i prognosen återfinns beräknade värden</t>
  </si>
  <si>
    <t>Kor/kvigor</t>
  </si>
  <si>
    <t>från tidigare år i tabellen till höger. I den tabellen anges endast värden för handjur,</t>
  </si>
  <si>
    <t>respektive hondjur. I beräkningsmodellen behövs ingen åldersstruktur eftersom</t>
  </si>
  <si>
    <t>antal kalvar per vuxet hondjur = observerat antal kalvar per vuxet hondjur vid jaktstart.</t>
  </si>
  <si>
    <t>Uppräkning till hela ÄFO med hjälp av registrerad areal</t>
  </si>
  <si>
    <t>I Älgfrodes prognos däremot får kvigkalvarna inte egna kalvar förrän de är 2-3 år gamla.</t>
  </si>
  <si>
    <t>Övrig dödlighet fördelat på kategorier</t>
  </si>
  <si>
    <t>I områden utan varg bör dödlighet utöver jakt för kalvarna grovt motsvara antal</t>
  </si>
  <si>
    <t>Antal efter jakt</t>
  </si>
  <si>
    <t>förväntat döda älgar utöver jakt multiplicerat med andelen kalvar i populationen efter jakt.</t>
  </si>
  <si>
    <t>Övrig dödlighet</t>
  </si>
  <si>
    <t>Andelen kalvar i populationen efter jakt som beräknats av modellen återfinns längst ned i tabellen till höger.</t>
  </si>
  <si>
    <t>Antal förväntat döda</t>
  </si>
  <si>
    <t>I områden med varg kan årskalvar utgöra en stor del av de vargdödade älgarna.</t>
  </si>
  <si>
    <t>Uppdelningen av dödligheten utöver jakt i områden med varg behöver därför göras</t>
  </si>
  <si>
    <t>Trafikdödade (inkl. oidentifierade) fördelade på kategorier</t>
  </si>
  <si>
    <t>baserat på en bedömning av hur många tjurar, kor/kvigor, respektive kalvar som vargarna</t>
  </si>
  <si>
    <t>förväntas ta de kommande åren.</t>
  </si>
  <si>
    <t>Antal tjurar</t>
  </si>
  <si>
    <t>Gröna celler = underlag till tabellen Dödlighet utöver jakt</t>
  </si>
  <si>
    <t>Vargpredation fördelat på kategorier</t>
  </si>
  <si>
    <t>Antal älgar/revir</t>
  </si>
  <si>
    <t>Orange celler = data från resultatfilen</t>
  </si>
  <si>
    <t>Antal revir</t>
  </si>
  <si>
    <t>Gul cell = kontrollera med resultatet från senaste varginventeringen</t>
  </si>
  <si>
    <t>Totalt antal slagna älgar</t>
  </si>
  <si>
    <t>Andel kalvar</t>
  </si>
  <si>
    <t>Andel hondjur av vuxna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</si>
</sst>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 x14ac:knownFonts="1"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b/>
      <sz val="18"/>
      <color indexed="52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5"/>
      <color theme="1"/>
      <name val="Arial"/>
      <family val="2"/>
    </font>
    <font>
      <sz val="11"/>
      <color rgb="FF0000FF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ptos Narrow"/>
      <family val="2"/>
      <scheme val="minor"/>
    </font>
    <font>
      <sz val="8"/>
      <name val="Arial"/>
      <family val="2"/>
    </font>
    <font>
      <b/>
      <sz val="11"/>
      <color rgb="FF0000FF"/>
      <name val="Aptos Narrow"/>
      <family val="2"/>
      <scheme val="minor"/>
    </font>
    <font>
      <sz val="10"/>
      <color indexed="8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9900"/>
      </patternFill>
    </fill>
    <fill>
      <patternFill patternType="solid">
        <fgColor indexed="5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2" borderId="0"/>
    <xf numFmtId="0" fontId="6" fillId="2" borderId="0"/>
    <xf numFmtId="9" fontId="4" fillId="2" borderId="0" applyFont="0" applyFill="0" applyBorder="0" applyAlignment="0" applyProtection="0"/>
    <xf numFmtId="9" fontId="6" fillId="2" borderId="0" applyFont="0" applyFill="0" applyBorder="0" applyAlignment="0" applyProtection="0"/>
  </cellStyleXfs>
  <cellXfs count="116">
    <xf numFmtId="0" fontId="0" fillId="0" borderId="0" xfId="0"/>
    <xf numFmtId="0" fontId="5" fillId="3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1" xfId="3" applyFont="1" applyFill="1" applyBorder="1"/>
    <xf numFmtId="49" fontId="8" fillId="4" borderId="2" xfId="1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3" borderId="1" xfId="0" applyFont="1" applyFill="1" applyBorder="1"/>
    <xf numFmtId="49" fontId="0" fillId="0" borderId="4" xfId="0" applyNumberFormat="1" applyBorder="1" applyAlignment="1" applyProtection="1">
      <alignment horizontal="left"/>
      <protection locked="0"/>
    </xf>
    <xf numFmtId="0" fontId="7" fillId="3" borderId="1" xfId="3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2" xfId="0" applyFont="1" applyBorder="1" applyProtection="1">
      <protection locked="0"/>
    </xf>
    <xf numFmtId="0" fontId="0" fillId="0" borderId="4" xfId="0" applyBorder="1"/>
    <xf numFmtId="0" fontId="9" fillId="2" borderId="2" xfId="3" applyFont="1" applyBorder="1"/>
    <xf numFmtId="0" fontId="0" fillId="0" borderId="3" xfId="0" applyBorder="1"/>
    <xf numFmtId="0" fontId="10" fillId="3" borderId="0" xfId="2" applyFont="1" applyFill="1"/>
    <xf numFmtId="0" fontId="9" fillId="3" borderId="0" xfId="3" applyFont="1" applyFill="1"/>
    <xf numFmtId="0" fontId="11" fillId="3" borderId="0" xfId="2" applyFont="1" applyFill="1"/>
    <xf numFmtId="0" fontId="12" fillId="3" borderId="0" xfId="2" applyFont="1" applyFill="1"/>
    <xf numFmtId="0" fontId="13" fillId="3" borderId="5" xfId="2" applyFont="1" applyFill="1" applyBorder="1" applyAlignment="1">
      <alignment vertical="center"/>
    </xf>
    <xf numFmtId="0" fontId="0" fillId="0" borderId="5" xfId="0" applyBorder="1" applyAlignment="1">
      <alignment vertical="center"/>
    </xf>
    <xf numFmtId="1" fontId="14" fillId="5" borderId="6" xfId="2" applyNumberFormat="1" applyFont="1" applyFill="1" applyBorder="1" applyAlignment="1" applyProtection="1">
      <alignment horizontal="center"/>
      <protection locked="0"/>
    </xf>
    <xf numFmtId="0" fontId="15" fillId="3" borderId="0" xfId="3" applyFont="1" applyFill="1"/>
    <xf numFmtId="0" fontId="13" fillId="3" borderId="3" xfId="2" applyFont="1" applyFill="1" applyBorder="1" applyAlignment="1">
      <alignment vertical="center"/>
    </xf>
    <xf numFmtId="0" fontId="0" fillId="0" borderId="3" xfId="0" applyBorder="1" applyAlignment="1">
      <alignment vertical="center"/>
    </xf>
    <xf numFmtId="3" fontId="14" fillId="5" borderId="3" xfId="2" applyNumberFormat="1" applyFont="1" applyFill="1" applyBorder="1" applyAlignment="1" applyProtection="1">
      <alignment horizontal="center"/>
      <protection locked="0"/>
    </xf>
    <xf numFmtId="0" fontId="13" fillId="3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" fontId="14" fillId="5" borderId="7" xfId="2" applyNumberFormat="1" applyFont="1" applyFill="1" applyBorder="1" applyAlignment="1" applyProtection="1">
      <alignment horizontal="center"/>
      <protection locked="0"/>
    </xf>
    <xf numFmtId="0" fontId="13" fillId="3" borderId="8" xfId="2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" fontId="14" fillId="5" borderId="8" xfId="2" applyNumberFormat="1" applyFont="1" applyFill="1" applyBorder="1" applyAlignment="1" applyProtection="1">
      <alignment horizontal="center"/>
      <protection locked="0"/>
    </xf>
    <xf numFmtId="0" fontId="13" fillId="3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8" xfId="2" applyFont="1" applyFill="1" applyBorder="1"/>
    <xf numFmtId="0" fontId="9" fillId="3" borderId="8" xfId="3" applyFont="1" applyFill="1" applyBorder="1"/>
    <xf numFmtId="0" fontId="11" fillId="3" borderId="8" xfId="2" applyFont="1" applyFill="1" applyBorder="1"/>
    <xf numFmtId="164" fontId="14" fillId="5" borderId="5" xfId="2" applyNumberFormat="1" applyFont="1" applyFill="1" applyBorder="1" applyAlignment="1" applyProtection="1">
      <alignment horizontal="center"/>
      <protection locked="0"/>
    </xf>
    <xf numFmtId="2" fontId="14" fillId="5" borderId="7" xfId="2" applyNumberFormat="1" applyFont="1" applyFill="1" applyBorder="1" applyAlignment="1" applyProtection="1">
      <alignment horizontal="center"/>
      <protection locked="0"/>
    </xf>
    <xf numFmtId="0" fontId="9" fillId="2" borderId="0" xfId="3" quotePrefix="1" applyFont="1"/>
    <xf numFmtId="0" fontId="9" fillId="2" borderId="0" xfId="3" applyFont="1"/>
    <xf numFmtId="0" fontId="10" fillId="3" borderId="8" xfId="2" applyFont="1" applyFill="1" applyBorder="1" applyAlignment="1">
      <alignment vertical="center"/>
    </xf>
    <xf numFmtId="0" fontId="0" fillId="0" borderId="8" xfId="0" applyBorder="1"/>
    <xf numFmtId="0" fontId="13" fillId="3" borderId="8" xfId="2" applyFont="1" applyFill="1" applyBorder="1" applyAlignment="1">
      <alignment horizontal="center"/>
    </xf>
    <xf numFmtId="164" fontId="14" fillId="5" borderId="9" xfId="2" applyNumberFormat="1" applyFont="1" applyFill="1" applyBorder="1" applyAlignment="1" applyProtection="1">
      <alignment horizontal="center"/>
      <protection locked="0"/>
    </xf>
    <xf numFmtId="9" fontId="14" fillId="5" borderId="7" xfId="1" applyFont="1" applyFill="1" applyBorder="1" applyAlignment="1" applyProtection="1">
      <alignment horizontal="center"/>
      <protection locked="0"/>
    </xf>
    <xf numFmtId="0" fontId="13" fillId="3" borderId="10" xfId="2" applyFont="1" applyFill="1" applyBorder="1" applyAlignment="1">
      <alignment vertical="center"/>
    </xf>
    <xf numFmtId="0" fontId="16" fillId="3" borderId="0" xfId="3" applyFont="1" applyFill="1"/>
    <xf numFmtId="0" fontId="17" fillId="3" borderId="8" xfId="2" applyFont="1" applyFill="1" applyBorder="1" applyAlignment="1">
      <alignment horizontal="left"/>
    </xf>
    <xf numFmtId="0" fontId="1" fillId="3" borderId="0" xfId="3" applyFont="1" applyFill="1" applyAlignment="1">
      <alignment horizontal="center"/>
    </xf>
    <xf numFmtId="0" fontId="18" fillId="3" borderId="1" xfId="3" applyFont="1" applyFill="1" applyBorder="1" applyAlignment="1">
      <alignment horizontal="center"/>
    </xf>
    <xf numFmtId="1" fontId="14" fillId="5" borderId="3" xfId="2" applyNumberFormat="1" applyFont="1" applyFill="1" applyBorder="1" applyAlignment="1" applyProtection="1">
      <alignment horizontal="center"/>
      <protection locked="0"/>
    </xf>
    <xf numFmtId="0" fontId="11" fillId="3" borderId="0" xfId="2" applyFont="1" applyFill="1" applyAlignment="1">
      <alignment horizontal="center"/>
    </xf>
    <xf numFmtId="0" fontId="17" fillId="3" borderId="8" xfId="2" applyFont="1" applyFill="1" applyBorder="1" applyAlignment="1">
      <alignment horizontal="center" wrapText="1"/>
    </xf>
    <xf numFmtId="0" fontId="0" fillId="0" borderId="10" xfId="0" applyBorder="1" applyAlignment="1">
      <alignment vertical="center"/>
    </xf>
    <xf numFmtId="164" fontId="14" fillId="5" borderId="10" xfId="2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20" fillId="3" borderId="0" xfId="2" applyFont="1" applyFill="1" applyAlignment="1">
      <alignment horizontal="center" vertical="top"/>
    </xf>
    <xf numFmtId="1" fontId="3" fillId="3" borderId="0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9" fontId="14" fillId="6" borderId="5" xfId="4" applyFont="1" applyFill="1" applyBorder="1" applyAlignment="1" applyProtection="1">
      <alignment horizontal="center"/>
      <protection locked="0"/>
    </xf>
    <xf numFmtId="0" fontId="18" fillId="2" borderId="1" xfId="4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2" fontId="3" fillId="6" borderId="7" xfId="2" applyNumberFormat="1" applyFont="1" applyFill="1" applyBorder="1" applyAlignment="1" applyProtection="1">
      <alignment horizontal="center"/>
      <protection locked="0"/>
    </xf>
    <xf numFmtId="2" fontId="18" fillId="2" borderId="1" xfId="2" applyNumberFormat="1" applyFont="1" applyBorder="1" applyAlignment="1" applyProtection="1">
      <alignment horizontal="center"/>
      <protection locked="0"/>
    </xf>
    <xf numFmtId="0" fontId="21" fillId="0" borderId="0" xfId="0" applyFont="1"/>
    <xf numFmtId="0" fontId="21" fillId="2" borderId="0" xfId="0" applyFont="1" applyFill="1"/>
    <xf numFmtId="1" fontId="13" fillId="3" borderId="8" xfId="2" applyNumberFormat="1" applyFont="1" applyFill="1" applyBorder="1" applyAlignment="1">
      <alignment horizontal="center"/>
    </xf>
    <xf numFmtId="1" fontId="18" fillId="2" borderId="1" xfId="2" applyNumberFormat="1" applyFont="1" applyBorder="1" applyAlignment="1" applyProtection="1">
      <alignment horizontal="center"/>
      <protection locked="0"/>
    </xf>
    <xf numFmtId="0" fontId="13" fillId="3" borderId="6" xfId="2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2" fontId="3" fillId="3" borderId="0" xfId="2" applyNumberFormat="1" applyFont="1" applyFill="1" applyAlignment="1">
      <alignment horizontal="center"/>
    </xf>
    <xf numFmtId="2" fontId="18" fillId="2" borderId="0" xfId="2" applyNumberFormat="1" applyFont="1" applyAlignment="1">
      <alignment horizontal="center"/>
    </xf>
    <xf numFmtId="0" fontId="22" fillId="0" borderId="0" xfId="0" applyFont="1" applyAlignment="1">
      <alignment horizontal="center" vertical="top"/>
    </xf>
    <xf numFmtId="9" fontId="3" fillId="6" borderId="10" xfId="5" applyFont="1" applyFill="1" applyBorder="1" applyAlignment="1" applyProtection="1">
      <alignment horizontal="center"/>
      <protection locked="0"/>
    </xf>
    <xf numFmtId="0" fontId="17" fillId="3" borderId="8" xfId="2" applyFont="1" applyFill="1" applyBorder="1" applyAlignment="1">
      <alignment horizontal="center"/>
    </xf>
    <xf numFmtId="164" fontId="14" fillId="6" borderId="5" xfId="2" applyNumberFormat="1" applyFont="1" applyFill="1" applyBorder="1" applyAlignment="1" applyProtection="1">
      <alignment horizontal="center"/>
      <protection locked="0"/>
    </xf>
    <xf numFmtId="164" fontId="14" fillId="6" borderId="3" xfId="2" applyNumberFormat="1" applyFont="1" applyFill="1" applyBorder="1" applyAlignment="1" applyProtection="1">
      <alignment horizontal="center"/>
      <protection locked="0"/>
    </xf>
    <xf numFmtId="0" fontId="13" fillId="3" borderId="7" xfId="2" applyFont="1" applyFill="1" applyBorder="1"/>
    <xf numFmtId="0" fontId="0" fillId="0" borderId="7" xfId="0" applyBorder="1"/>
    <xf numFmtId="164" fontId="14" fillId="6" borderId="7" xfId="2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Alignment="1">
      <alignment horizontal="center"/>
    </xf>
    <xf numFmtId="0" fontId="23" fillId="0" borderId="0" xfId="0" applyFont="1"/>
    <xf numFmtId="1" fontId="21" fillId="0" borderId="0" xfId="0" applyNumberFormat="1" applyFont="1"/>
    <xf numFmtId="0" fontId="24" fillId="0" borderId="0" xfId="0" applyFont="1"/>
    <xf numFmtId="0" fontId="21" fillId="0" borderId="9" xfId="0" applyFont="1" applyBorder="1"/>
    <xf numFmtId="1" fontId="21" fillId="0" borderId="9" xfId="0" applyNumberFormat="1" applyFont="1" applyBorder="1"/>
    <xf numFmtId="0" fontId="25" fillId="0" borderId="0" xfId="0" applyFont="1"/>
    <xf numFmtId="0" fontId="26" fillId="0" borderId="0" xfId="0" applyFont="1"/>
    <xf numFmtId="0" fontId="21" fillId="0" borderId="0" xfId="0" applyFont="1" applyAlignment="1">
      <alignment horizontal="center"/>
    </xf>
    <xf numFmtId="0" fontId="0" fillId="0" borderId="9" xfId="0" applyBorder="1"/>
    <xf numFmtId="1" fontId="0" fillId="7" borderId="0" xfId="0" applyNumberFormat="1" applyFill="1"/>
    <xf numFmtId="165" fontId="0" fillId="7" borderId="9" xfId="0" applyNumberFormat="1" applyFill="1" applyBorder="1"/>
    <xf numFmtId="164" fontId="0" fillId="8" borderId="0" xfId="0" applyNumberFormat="1" applyFill="1"/>
    <xf numFmtId="0" fontId="0" fillId="0" borderId="1" xfId="0" applyBorder="1"/>
    <xf numFmtId="164" fontId="0" fillId="0" borderId="1" xfId="0" applyNumberFormat="1" applyBorder="1"/>
    <xf numFmtId="164" fontId="0" fillId="8" borderId="1" xfId="0" applyNumberFormat="1" applyFill="1" applyBorder="1"/>
    <xf numFmtId="0" fontId="24" fillId="0" borderId="9" xfId="0" applyFont="1" applyBorder="1"/>
    <xf numFmtId="0" fontId="0" fillId="7" borderId="0" xfId="0" applyFill="1"/>
    <xf numFmtId="0" fontId="0" fillId="9" borderId="0" xfId="0" applyFill="1"/>
    <xf numFmtId="164" fontId="0" fillId="0" borderId="0" xfId="0" applyNumberFormat="1"/>
    <xf numFmtId="0" fontId="0" fillId="2" borderId="0" xfId="0" applyFill="1"/>
    <xf numFmtId="9" fontId="0" fillId="2" borderId="0" xfId="1" applyFont="1" applyFill="1" applyBorder="1"/>
    <xf numFmtId="0" fontId="0" fillId="2" borderId="9" xfId="0" applyFill="1" applyBorder="1"/>
    <xf numFmtId="9" fontId="0" fillId="0" borderId="9" xfId="1" applyFont="1" applyBorder="1"/>
    <xf numFmtId="164" fontId="0" fillId="8" borderId="9" xfId="0" applyNumberFormat="1" applyFill="1" applyBorder="1"/>
    <xf numFmtId="164" fontId="14" fillId="6" borderId="13" xfId="2" applyNumberFormat="1" applyFont="1" applyFill="1" applyBorder="1" applyAlignment="1" applyProtection="1">
      <alignment horizontal="center"/>
      <protection locked="0"/>
    </xf>
    <xf numFmtId="1" fontId="14" fillId="6" borderId="11" xfId="2" applyNumberFormat="1" applyFont="1" applyFill="1" applyBorder="1" applyAlignment="1" applyProtection="1">
      <alignment horizontal="center" vertical="center"/>
      <protection locked="0"/>
    </xf>
    <xf numFmtId="164" fontId="14" fillId="6" borderId="4" xfId="2" applyNumberFormat="1" applyFont="1" applyFill="1" applyBorder="1" applyAlignment="1" applyProtection="1">
      <alignment horizontal="center"/>
      <protection locked="0"/>
    </xf>
    <xf numFmtId="1" fontId="14" fillId="6" borderId="2" xfId="2" applyNumberFormat="1" applyFont="1" applyFill="1" applyBorder="1" applyAlignment="1" applyProtection="1">
      <alignment horizontal="center" vertical="center"/>
      <protection locked="0"/>
    </xf>
    <xf numFmtId="164" fontId="14" fillId="6" borderId="14" xfId="2" applyNumberFormat="1" applyFont="1" applyFill="1" applyBorder="1" applyAlignment="1" applyProtection="1">
      <alignment horizontal="center"/>
      <protection locked="0"/>
    </xf>
    <xf numFmtId="1" fontId="14" fillId="6" borderId="12" xfId="2" applyNumberFormat="1" applyFont="1" applyFill="1" applyBorder="1" applyAlignment="1" applyProtection="1">
      <alignment horizontal="center" vertical="center"/>
      <protection locked="0"/>
    </xf>
    <xf numFmtId="1" fontId="21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8" borderId="0" xfId="0" applyNumberFormat="1" applyFill="1"/>
  </cellXfs>
  <cellStyles count="6">
    <cellStyle name="Normal" xfId="0" builtinId="0"/>
    <cellStyle name="Normal 3" xfId="2" xr:uid="{E99CDF4C-0669-44DF-AD95-0DF0A6D59ED8}"/>
    <cellStyle name="Normal 4" xfId="3" xr:uid="{155C7C3C-C6CC-4E79-A6DD-8817CCC5EE13}"/>
    <cellStyle name="Procent" xfId="1" builtinId="5"/>
    <cellStyle name="Procent 3" xfId="4" xr:uid="{E15B1280-EED4-4DA3-B46A-FE64B2DB890E}"/>
    <cellStyle name="Procent 4" xfId="5" xr:uid="{1943644D-7EFD-40DC-8E41-16CD9B347641}"/>
  </cellStyles>
  <dxfs count="9">
    <dxf>
      <font>
        <color auto="1"/>
      </font>
      <numFmt numFmtId="0" formatCode="General"/>
      <fill>
        <patternFill>
          <bgColor theme="0"/>
        </patternFill>
      </fill>
    </dxf>
    <dxf>
      <font>
        <color auto="1"/>
      </font>
      <numFmt numFmtId="166" formatCode="hh:mm;@"/>
      <fill>
        <patternFill>
          <bgColor theme="0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fill>
        <patternFill>
          <bgColor rgb="FFFFC06B"/>
        </patternFill>
      </fill>
    </dxf>
    <dxf>
      <font>
        <color theme="1"/>
      </font>
      <numFmt numFmtId="19" formatCode="yyyy/mm/dd"/>
      <fill>
        <patternFill>
          <fgColor theme="0"/>
          <bgColor theme="0"/>
        </patternFill>
      </fill>
    </dxf>
    <dxf>
      <font>
        <color auto="1"/>
      </font>
      <numFmt numFmtId="0" formatCode="General"/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zoomScale="85" zoomScaleNormal="85" workbookViewId="0">
      <selection activeCell="H67" sqref="H67"/>
    </sheetView>
  </sheetViews>
  <sheetFormatPr defaultRowHeight="14.5" x14ac:dyDescent="0.35"/>
  <cols>
    <col min="1" max="1" width="29" customWidth="1"/>
    <col min="3" max="3" width="10.7265625" customWidth="1"/>
    <col min="13" max="13" width="10.26953125" bestFit="1" customWidth="1"/>
    <col min="21" max="21" width="14.26953125" bestFit="1" customWidth="1"/>
  </cols>
  <sheetData>
    <row r="1" spans="1:10" ht="23" x14ac:dyDescent="0.3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</row>
    <row r="3" spans="1:10" x14ac:dyDescent="0.35">
      <c r="A3" s="3" t="s">
        <v>2</v>
      </c>
      <c r="B3" s="4" t="s">
        <v>3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6" t="s">
        <v>1</v>
      </c>
    </row>
    <row r="4" spans="1:10" x14ac:dyDescent="0.35">
      <c r="A4" s="7" t="s">
        <v>4</v>
      </c>
      <c r="B4" s="4" t="s">
        <v>3</v>
      </c>
      <c r="C4" s="8" t="s">
        <v>1</v>
      </c>
      <c r="D4" s="9" t="s">
        <v>5</v>
      </c>
      <c r="E4" s="4" t="s">
        <v>3</v>
      </c>
      <c r="F4" s="10" t="s">
        <v>6</v>
      </c>
      <c r="G4" s="11" t="s">
        <v>1</v>
      </c>
      <c r="H4" s="4" t="s">
        <v>3</v>
      </c>
      <c r="I4" s="5" t="s">
        <v>1</v>
      </c>
      <c r="J4" s="6" t="s">
        <v>1</v>
      </c>
    </row>
    <row r="5" spans="1:10" x14ac:dyDescent="0.35">
      <c r="A5" s="12" t="s">
        <v>7</v>
      </c>
      <c r="B5" s="13" t="s">
        <v>1</v>
      </c>
      <c r="C5" s="14" t="s">
        <v>1</v>
      </c>
      <c r="D5" s="15" t="s">
        <v>1</v>
      </c>
      <c r="E5" s="15" t="s">
        <v>1</v>
      </c>
      <c r="F5" s="15" t="s">
        <v>1</v>
      </c>
      <c r="G5" s="15" t="s">
        <v>1</v>
      </c>
      <c r="H5" s="15" t="s">
        <v>1</v>
      </c>
      <c r="I5" s="15" t="s">
        <v>1</v>
      </c>
      <c r="J5" s="13" t="s">
        <v>1</v>
      </c>
    </row>
    <row r="8" spans="1:10" ht="15" thickBot="1" x14ac:dyDescent="0.4">
      <c r="A8" s="16" t="s">
        <v>8</v>
      </c>
      <c r="B8" s="17" t="s">
        <v>1</v>
      </c>
      <c r="C8" s="18" t="s">
        <v>1</v>
      </c>
      <c r="D8" s="18" t="s">
        <v>1</v>
      </c>
      <c r="E8" s="19" t="s">
        <v>1</v>
      </c>
    </row>
    <row r="9" spans="1:10" x14ac:dyDescent="0.35">
      <c r="A9" s="20" t="s">
        <v>9</v>
      </c>
      <c r="B9" s="21" t="s">
        <v>1</v>
      </c>
      <c r="C9" s="22" t="s">
        <v>1</v>
      </c>
      <c r="D9" s="23" t="s">
        <v>1</v>
      </c>
      <c r="E9" s="17" t="s">
        <v>1</v>
      </c>
    </row>
    <row r="10" spans="1:10" x14ac:dyDescent="0.35">
      <c r="A10" s="24" t="s">
        <v>10</v>
      </c>
      <c r="B10" s="25" t="s">
        <v>1</v>
      </c>
      <c r="C10" s="26" t="s">
        <v>1</v>
      </c>
      <c r="D10" s="23" t="s">
        <v>1</v>
      </c>
      <c r="E10" s="17" t="s">
        <v>1</v>
      </c>
    </row>
    <row r="11" spans="1:10" ht="15" thickBot="1" x14ac:dyDescent="0.4">
      <c r="A11" s="27" t="s">
        <v>11</v>
      </c>
      <c r="B11" s="28" t="s">
        <v>1</v>
      </c>
      <c r="C11" s="29" t="s">
        <v>1</v>
      </c>
      <c r="D11" s="23" t="s">
        <v>1</v>
      </c>
      <c r="E11" s="17" t="s">
        <v>1</v>
      </c>
    </row>
    <row r="12" spans="1:10" ht="15" thickBot="1" x14ac:dyDescent="0.4">
      <c r="A12" s="30" t="s">
        <v>12</v>
      </c>
      <c r="B12" s="31" t="s">
        <v>1</v>
      </c>
      <c r="C12" s="32" t="s">
        <v>1</v>
      </c>
      <c r="D12" s="23" t="s">
        <v>1</v>
      </c>
      <c r="E12" s="17" t="s">
        <v>1</v>
      </c>
    </row>
    <row r="13" spans="1:10" x14ac:dyDescent="0.35">
      <c r="A13" s="33" t="s">
        <v>1</v>
      </c>
      <c r="B13" s="2" t="s">
        <v>1</v>
      </c>
      <c r="C13" s="34" t="s">
        <v>1</v>
      </c>
      <c r="D13" s="23" t="s">
        <v>1</v>
      </c>
      <c r="E13" s="17" t="s">
        <v>1</v>
      </c>
    </row>
    <row r="14" spans="1:10" ht="15" thickBot="1" x14ac:dyDescent="0.4">
      <c r="A14" s="35" t="s">
        <v>13</v>
      </c>
      <c r="B14" s="36" t="s">
        <v>1</v>
      </c>
      <c r="C14" s="37" t="s">
        <v>1</v>
      </c>
      <c r="D14" s="23" t="s">
        <v>1</v>
      </c>
      <c r="E14" s="17" t="s">
        <v>1</v>
      </c>
    </row>
    <row r="15" spans="1:10" x14ac:dyDescent="0.35">
      <c r="A15" s="33" t="s">
        <v>14</v>
      </c>
      <c r="B15" s="2" t="s">
        <v>1</v>
      </c>
      <c r="C15" s="38">
        <v>0</v>
      </c>
      <c r="D15" s="23" t="s">
        <v>1</v>
      </c>
      <c r="E15" s="17" t="s">
        <v>1</v>
      </c>
    </row>
    <row r="16" spans="1:10" ht="15" thickBot="1" x14ac:dyDescent="0.4">
      <c r="A16" s="27" t="s">
        <v>15</v>
      </c>
      <c r="B16" s="28" t="s">
        <v>1</v>
      </c>
      <c r="C16" s="39">
        <v>0</v>
      </c>
      <c r="D16" s="23" t="s">
        <v>1</v>
      </c>
      <c r="E16" s="17" t="s">
        <v>1</v>
      </c>
    </row>
    <row r="17" spans="1:18" x14ac:dyDescent="0.35">
      <c r="A17" s="17" t="s">
        <v>1</v>
      </c>
      <c r="B17" s="17" t="s">
        <v>1</v>
      </c>
      <c r="C17" s="40" t="s">
        <v>1</v>
      </c>
      <c r="D17" s="17" t="s">
        <v>1</v>
      </c>
      <c r="E17" s="41" t="s">
        <v>1</v>
      </c>
    </row>
    <row r="18" spans="1:18" ht="15" thickBot="1" x14ac:dyDescent="0.4">
      <c r="A18" s="42" t="s">
        <v>16</v>
      </c>
      <c r="B18" s="43" t="s">
        <v>1</v>
      </c>
      <c r="C18" s="44" t="s">
        <v>17</v>
      </c>
      <c r="D18" s="23" t="s">
        <v>1</v>
      </c>
      <c r="E18" s="17" t="s">
        <v>1</v>
      </c>
    </row>
    <row r="19" spans="1:18" x14ac:dyDescent="0.35">
      <c r="A19" s="20" t="s">
        <v>18</v>
      </c>
      <c r="B19" s="21" t="s">
        <v>1</v>
      </c>
      <c r="C19" s="45" t="s">
        <v>1</v>
      </c>
      <c r="D19" s="23" t="s">
        <v>1</v>
      </c>
      <c r="E19" s="17" t="s">
        <v>1</v>
      </c>
    </row>
    <row r="20" spans="1:18" ht="15" thickBot="1" x14ac:dyDescent="0.4">
      <c r="A20" s="27" t="s">
        <v>19</v>
      </c>
      <c r="B20" s="28" t="s">
        <v>1</v>
      </c>
      <c r="C20" s="46" t="s">
        <v>1</v>
      </c>
      <c r="D20" s="23" t="s">
        <v>1</v>
      </c>
      <c r="E20" s="17" t="s">
        <v>1</v>
      </c>
    </row>
    <row r="21" spans="1:18" ht="15" thickBot="1" x14ac:dyDescent="0.4">
      <c r="A21" s="47" t="s">
        <v>1</v>
      </c>
      <c r="B21" s="47" t="s">
        <v>1</v>
      </c>
      <c r="C21" s="32" t="s">
        <v>1</v>
      </c>
      <c r="D21" s="23" t="s">
        <v>1</v>
      </c>
      <c r="E21" s="48" t="s">
        <v>20</v>
      </c>
    </row>
    <row r="22" spans="1:18" x14ac:dyDescent="0.35">
      <c r="A22" s="17" t="s">
        <v>1</v>
      </c>
      <c r="B22" s="17" t="s">
        <v>1</v>
      </c>
      <c r="C22" s="17" t="s">
        <v>1</v>
      </c>
      <c r="D22" s="17" t="s">
        <v>1</v>
      </c>
      <c r="E22" s="48" t="s">
        <v>1</v>
      </c>
    </row>
    <row r="23" spans="1:18" ht="15" thickBot="1" x14ac:dyDescent="0.4">
      <c r="A23" s="42" t="s">
        <v>21</v>
      </c>
      <c r="B23" s="17" t="s">
        <v>1</v>
      </c>
      <c r="C23" s="49" t="s">
        <v>22</v>
      </c>
      <c r="D23" s="23" t="s">
        <v>1</v>
      </c>
      <c r="E23" s="48" t="s">
        <v>23</v>
      </c>
    </row>
    <row r="24" spans="1:18" x14ac:dyDescent="0.35">
      <c r="A24" s="20" t="s">
        <v>24</v>
      </c>
      <c r="B24" s="21" t="s">
        <v>1</v>
      </c>
      <c r="C24" s="22" t="s">
        <v>1</v>
      </c>
      <c r="D24" s="50" t="s">
        <v>25</v>
      </c>
      <c r="E24" s="51">
        <v>17</v>
      </c>
    </row>
    <row r="25" spans="1:18" x14ac:dyDescent="0.35">
      <c r="A25" s="24" t="s">
        <v>26</v>
      </c>
      <c r="B25" s="25" t="s">
        <v>1</v>
      </c>
      <c r="C25" s="52" t="s">
        <v>1</v>
      </c>
      <c r="D25" s="50" t="s">
        <v>25</v>
      </c>
      <c r="E25" s="51">
        <v>20</v>
      </c>
    </row>
    <row r="26" spans="1:18" ht="15" thickBot="1" x14ac:dyDescent="0.4">
      <c r="A26" s="27" t="s">
        <v>27</v>
      </c>
      <c r="B26" s="28" t="s">
        <v>1</v>
      </c>
      <c r="C26" s="29" t="s">
        <v>1</v>
      </c>
      <c r="D26" s="50" t="s">
        <v>25</v>
      </c>
      <c r="E26" s="51">
        <v>48</v>
      </c>
    </row>
    <row r="27" spans="1:18" x14ac:dyDescent="0.35">
      <c r="A27" s="17" t="s">
        <v>1</v>
      </c>
      <c r="B27" s="17" t="s">
        <v>1</v>
      </c>
      <c r="C27" s="18" t="s">
        <v>1</v>
      </c>
      <c r="D27" s="53" t="s">
        <v>1</v>
      </c>
      <c r="E27" s="48"/>
    </row>
    <row r="28" spans="1:18" ht="24.5" thickBot="1" x14ac:dyDescent="0.4">
      <c r="A28" s="35" t="s">
        <v>28</v>
      </c>
      <c r="B28" s="43" t="s">
        <v>1</v>
      </c>
      <c r="C28" s="54" t="s">
        <v>29</v>
      </c>
      <c r="D28" s="53" t="s">
        <v>1</v>
      </c>
      <c r="E28" s="48" t="s">
        <v>30</v>
      </c>
    </row>
    <row r="29" spans="1:18" ht="15" thickBot="1" x14ac:dyDescent="0.4">
      <c r="A29" s="47" t="s">
        <v>18</v>
      </c>
      <c r="B29" s="55" t="s">
        <v>1</v>
      </c>
      <c r="C29" s="56" t="s">
        <v>1</v>
      </c>
      <c r="D29" s="50" t="s">
        <v>25</v>
      </c>
      <c r="E29" s="51">
        <v>3.1</v>
      </c>
    </row>
    <row r="30" spans="1:18" ht="15" thickBot="1" x14ac:dyDescent="0.4">
      <c r="A30" s="30" t="s">
        <v>31</v>
      </c>
      <c r="B30" s="31" t="s">
        <v>1</v>
      </c>
      <c r="C30" s="32">
        <v>1</v>
      </c>
      <c r="D30" s="50" t="s">
        <v>1</v>
      </c>
      <c r="E30" s="48" t="s">
        <v>1</v>
      </c>
      <c r="L30" s="57" t="s">
        <v>32</v>
      </c>
    </row>
    <row r="31" spans="1:18" x14ac:dyDescent="0.35">
      <c r="A31" s="33" t="s">
        <v>1</v>
      </c>
      <c r="B31" s="58" t="s">
        <v>1</v>
      </c>
      <c r="C31" s="59" t="s">
        <v>1</v>
      </c>
      <c r="D31" s="50" t="s">
        <v>1</v>
      </c>
      <c r="E31" s="48" t="s">
        <v>1</v>
      </c>
      <c r="L31" s="57" t="s">
        <v>33</v>
      </c>
    </row>
    <row r="32" spans="1:18" ht="15" thickBot="1" x14ac:dyDescent="0.4">
      <c r="A32" s="35" t="s">
        <v>34</v>
      </c>
      <c r="B32" s="43" t="s">
        <v>1</v>
      </c>
      <c r="C32" s="49" t="s">
        <v>35</v>
      </c>
      <c r="D32" s="50" t="s">
        <v>1</v>
      </c>
      <c r="E32" s="48" t="s">
        <v>36</v>
      </c>
      <c r="F32" s="60"/>
      <c r="L32" s="57" t="s">
        <v>37</v>
      </c>
      <c r="M32" s="57"/>
      <c r="N32" s="57"/>
      <c r="O32" s="57"/>
      <c r="R32" s="57" t="s">
        <v>38</v>
      </c>
    </row>
    <row r="33" spans="1:22" x14ac:dyDescent="0.35">
      <c r="A33" s="20" t="s">
        <v>19</v>
      </c>
      <c r="B33" s="21" t="s">
        <v>1</v>
      </c>
      <c r="C33" s="61" t="s">
        <v>1</v>
      </c>
      <c r="D33" s="50" t="s">
        <v>25</v>
      </c>
      <c r="E33" s="62">
        <v>37</v>
      </c>
      <c r="L33" s="63" t="s">
        <v>39</v>
      </c>
      <c r="M33" s="63" t="s">
        <v>40</v>
      </c>
      <c r="N33" s="63" t="s">
        <v>41</v>
      </c>
      <c r="O33" s="63" t="s">
        <v>42</v>
      </c>
      <c r="R33" s="63" t="s">
        <v>43</v>
      </c>
      <c r="S33" s="63" t="s">
        <v>44</v>
      </c>
      <c r="T33" s="63" t="s">
        <v>45</v>
      </c>
      <c r="U33" s="63" t="s">
        <v>46</v>
      </c>
      <c r="V33" s="63" t="s">
        <v>47</v>
      </c>
    </row>
    <row r="34" spans="1:22" ht="15" thickBot="1" x14ac:dyDescent="0.4">
      <c r="A34" s="24" t="s">
        <v>48</v>
      </c>
      <c r="B34" s="25" t="s">
        <v>1</v>
      </c>
      <c r="C34" s="64" t="s">
        <v>1</v>
      </c>
      <c r="D34" s="50" t="s">
        <v>25</v>
      </c>
      <c r="E34" s="65">
        <v>0.64</v>
      </c>
      <c r="L34" s="66">
        <v>2013</v>
      </c>
      <c r="M34" s="84">
        <v>25.560602490177317</v>
      </c>
      <c r="N34" s="84">
        <v>42.601004150295523</v>
      </c>
      <c r="O34" s="66">
        <v>0</v>
      </c>
      <c r="R34" s="67">
        <v>10</v>
      </c>
      <c r="S34" s="67">
        <v>14</v>
      </c>
      <c r="T34" s="67">
        <v>8</v>
      </c>
      <c r="U34" s="67">
        <v>3</v>
      </c>
      <c r="V34" s="67">
        <v>35</v>
      </c>
    </row>
    <row r="35" spans="1:22" ht="15" thickBot="1" x14ac:dyDescent="0.4">
      <c r="A35" s="27" t="s">
        <v>49</v>
      </c>
      <c r="B35" s="28" t="s">
        <v>1</v>
      </c>
      <c r="C35" s="68" t="s">
        <v>1</v>
      </c>
      <c r="D35" s="50" t="s">
        <v>1</v>
      </c>
      <c r="E35" s="69" t="s">
        <v>1</v>
      </c>
      <c r="L35" s="66">
        <v>2014</v>
      </c>
      <c r="M35" s="84">
        <v>22.646380227157952</v>
      </c>
      <c r="N35" s="84">
        <v>40.260231514947471</v>
      </c>
      <c r="O35" s="66">
        <v>0</v>
      </c>
      <c r="R35" s="66">
        <v>15</v>
      </c>
      <c r="S35" s="66">
        <v>9</v>
      </c>
      <c r="T35" s="66">
        <v>6</v>
      </c>
      <c r="U35" s="66">
        <v>2</v>
      </c>
      <c r="V35" s="66">
        <v>32</v>
      </c>
    </row>
    <row r="36" spans="1:22" x14ac:dyDescent="0.35">
      <c r="A36" s="70" t="s">
        <v>1</v>
      </c>
      <c r="B36" s="71" t="s">
        <v>1</v>
      </c>
      <c r="C36" s="72" t="s">
        <v>1</v>
      </c>
      <c r="D36" s="50" t="s">
        <v>1</v>
      </c>
      <c r="E36" s="73" t="s">
        <v>1</v>
      </c>
      <c r="L36" s="66">
        <v>2015</v>
      </c>
      <c r="M36" s="84">
        <v>15.895574053444131</v>
      </c>
      <c r="N36" s="84">
        <v>28.122938709939618</v>
      </c>
      <c r="O36" s="66">
        <v>0</v>
      </c>
      <c r="R36" s="66">
        <v>10</v>
      </c>
      <c r="S36" s="66">
        <v>13</v>
      </c>
      <c r="T36" s="66">
        <v>3</v>
      </c>
      <c r="U36" s="66">
        <v>4</v>
      </c>
      <c r="V36" s="66">
        <v>30</v>
      </c>
    </row>
    <row r="37" spans="1:22" ht="15" thickBot="1" x14ac:dyDescent="0.4">
      <c r="A37" s="17" t="s">
        <v>1</v>
      </c>
      <c r="B37" s="17" t="s">
        <v>1</v>
      </c>
      <c r="C37" s="49" t="s">
        <v>50</v>
      </c>
      <c r="D37" s="74"/>
      <c r="E37" s="48" t="s">
        <v>30</v>
      </c>
      <c r="L37" s="66">
        <v>2016</v>
      </c>
      <c r="M37" s="84">
        <v>14.812783278963018</v>
      </c>
      <c r="N37" s="84">
        <v>26.45139871243396</v>
      </c>
      <c r="O37" s="66">
        <v>0</v>
      </c>
      <c r="R37" s="66">
        <v>14</v>
      </c>
      <c r="S37" s="66">
        <v>16</v>
      </c>
      <c r="T37" s="66">
        <v>3</v>
      </c>
      <c r="U37" s="66">
        <v>5</v>
      </c>
      <c r="V37" s="66">
        <v>38</v>
      </c>
    </row>
    <row r="38" spans="1:22" ht="15" thickBot="1" x14ac:dyDescent="0.4">
      <c r="A38" s="47" t="s">
        <v>51</v>
      </c>
      <c r="B38" s="55" t="s">
        <v>1</v>
      </c>
      <c r="C38" s="75" t="s">
        <v>1</v>
      </c>
      <c r="D38" s="50" t="s">
        <v>25</v>
      </c>
      <c r="E38" s="51">
        <v>50</v>
      </c>
      <c r="L38" s="66">
        <v>2017</v>
      </c>
      <c r="M38" s="84">
        <v>14.070099689183897</v>
      </c>
      <c r="N38" s="84">
        <v>24.302899463135823</v>
      </c>
      <c r="O38" s="66">
        <v>0</v>
      </c>
      <c r="R38" s="66">
        <v>12</v>
      </c>
      <c r="S38" s="66">
        <v>6</v>
      </c>
      <c r="T38" s="66">
        <v>7</v>
      </c>
      <c r="U38" s="66">
        <v>6</v>
      </c>
      <c r="V38" s="66">
        <v>31</v>
      </c>
    </row>
    <row r="39" spans="1:22" x14ac:dyDescent="0.35">
      <c r="A39" s="17" t="s">
        <v>1</v>
      </c>
      <c r="B39" s="17" t="s">
        <v>1</v>
      </c>
      <c r="C39" s="17" t="s">
        <v>1</v>
      </c>
      <c r="D39" s="17" t="s">
        <v>1</v>
      </c>
      <c r="E39" s="17" t="s">
        <v>1</v>
      </c>
      <c r="L39" s="66">
        <v>2018</v>
      </c>
      <c r="M39" s="84">
        <v>14.03609143028816</v>
      </c>
      <c r="N39" s="84">
        <v>22.968149613198808</v>
      </c>
      <c r="O39" s="66">
        <v>0</v>
      </c>
      <c r="R39" s="66">
        <v>13</v>
      </c>
      <c r="S39" s="66">
        <v>15</v>
      </c>
      <c r="T39" s="66">
        <v>1</v>
      </c>
      <c r="U39" s="66">
        <v>4</v>
      </c>
      <c r="V39" s="66">
        <v>33</v>
      </c>
    </row>
    <row r="40" spans="1:22" ht="15" thickBot="1" x14ac:dyDescent="0.4">
      <c r="A40" s="35" t="s">
        <v>52</v>
      </c>
      <c r="B40" s="43" t="s">
        <v>1</v>
      </c>
      <c r="C40" s="76" t="s">
        <v>53</v>
      </c>
      <c r="D40" s="76" t="s">
        <v>54</v>
      </c>
      <c r="E40" s="76" t="s">
        <v>55</v>
      </c>
      <c r="L40" s="66">
        <v>2019</v>
      </c>
      <c r="M40" s="84">
        <v>13.647836689665851</v>
      </c>
      <c r="N40" s="84">
        <v>22.332823673998664</v>
      </c>
      <c r="O40" s="66">
        <v>0</v>
      </c>
      <c r="R40" s="66">
        <v>18</v>
      </c>
      <c r="S40" s="66">
        <v>9</v>
      </c>
      <c r="T40" s="66">
        <v>4</v>
      </c>
      <c r="U40" s="66">
        <v>9</v>
      </c>
      <c r="V40" s="66">
        <v>40</v>
      </c>
    </row>
    <row r="41" spans="1:22" x14ac:dyDescent="0.35">
      <c r="A41" s="20" t="s">
        <v>56</v>
      </c>
      <c r="B41" s="21" t="s">
        <v>1</v>
      </c>
      <c r="C41" s="107">
        <f>O73</f>
        <v>2.0601552432438979</v>
      </c>
      <c r="D41" s="77">
        <f>O63</f>
        <v>16</v>
      </c>
      <c r="E41" s="108">
        <f>N59</f>
        <v>8.4397599999999997</v>
      </c>
      <c r="F41" s="66" t="s">
        <v>57</v>
      </c>
      <c r="L41" s="66">
        <v>2020</v>
      </c>
      <c r="M41" s="84">
        <v>12.564779222848493</v>
      </c>
      <c r="N41" s="84">
        <v>20.103646756557588</v>
      </c>
      <c r="O41" s="66">
        <v>0</v>
      </c>
      <c r="R41" s="66">
        <v>13</v>
      </c>
      <c r="S41" s="66">
        <v>11</v>
      </c>
      <c r="T41" s="66">
        <v>2</v>
      </c>
      <c r="U41" s="66">
        <v>10</v>
      </c>
      <c r="V41" s="66">
        <v>36</v>
      </c>
    </row>
    <row r="42" spans="1:22" x14ac:dyDescent="0.35">
      <c r="A42" s="24" t="s">
        <v>58</v>
      </c>
      <c r="B42" s="25" t="s">
        <v>1</v>
      </c>
      <c r="C42" s="109">
        <f>O74</f>
        <v>3.6598447567561019</v>
      </c>
      <c r="D42" s="78">
        <f t="shared" ref="D42:D43" si="0">O64</f>
        <v>16</v>
      </c>
      <c r="E42" s="110">
        <f>O59</f>
        <v>15.824549999999999</v>
      </c>
      <c r="F42" s="66" t="s">
        <v>59</v>
      </c>
      <c r="L42" s="66">
        <v>2021</v>
      </c>
      <c r="M42" s="84">
        <v>11.419025139424361</v>
      </c>
      <c r="N42" s="84">
        <v>19.412342737021415</v>
      </c>
      <c r="O42" s="66">
        <v>0</v>
      </c>
      <c r="R42" s="66">
        <v>8</v>
      </c>
      <c r="S42" s="66">
        <v>11</v>
      </c>
      <c r="T42" s="66">
        <v>4</v>
      </c>
      <c r="U42" s="66">
        <v>11</v>
      </c>
      <c r="V42" s="66">
        <v>34</v>
      </c>
    </row>
    <row r="43" spans="1:22" ht="15" thickBot="1" x14ac:dyDescent="0.4">
      <c r="A43" s="79" t="s">
        <v>60</v>
      </c>
      <c r="B43" s="80" t="s">
        <v>1</v>
      </c>
      <c r="C43" s="111">
        <f>O75</f>
        <v>16.28</v>
      </c>
      <c r="D43" s="81">
        <f t="shared" si="0"/>
        <v>3</v>
      </c>
      <c r="E43" s="112">
        <f>P59</f>
        <v>8.4397599999999997</v>
      </c>
      <c r="L43" s="66">
        <v>2022</v>
      </c>
      <c r="M43" s="84">
        <v>9.8267862545926086</v>
      </c>
      <c r="N43" s="84">
        <v>17.46984223038686</v>
      </c>
      <c r="O43" s="66">
        <v>0</v>
      </c>
      <c r="R43" s="66">
        <v>14</v>
      </c>
      <c r="S43" s="66">
        <v>8</v>
      </c>
      <c r="T43" s="66">
        <v>0</v>
      </c>
      <c r="U43" s="66">
        <v>9</v>
      </c>
      <c r="V43" s="66">
        <v>31</v>
      </c>
    </row>
    <row r="44" spans="1:22" x14ac:dyDescent="0.35">
      <c r="A44" s="66" t="s">
        <v>61</v>
      </c>
      <c r="C44" s="82">
        <f>SUM(C41:C43)</f>
        <v>22</v>
      </c>
      <c r="D44" s="82">
        <f>SUM(D41:D43)</f>
        <v>35</v>
      </c>
      <c r="E44" s="113">
        <f>SUM(E41:E43)</f>
        <v>32.704070000000002</v>
      </c>
      <c r="F44" s="66" t="s">
        <v>1</v>
      </c>
      <c r="L44" s="66">
        <v>2023</v>
      </c>
      <c r="M44" s="84">
        <v>9.7846936491813992</v>
      </c>
      <c r="N44" s="84">
        <v>17.395010931878044</v>
      </c>
      <c r="O44" s="66">
        <v>1</v>
      </c>
      <c r="R44" s="66">
        <v>10</v>
      </c>
      <c r="S44" s="66">
        <v>14</v>
      </c>
      <c r="T44" s="66">
        <v>4</v>
      </c>
      <c r="U44" s="66">
        <v>8</v>
      </c>
      <c r="V44" s="66">
        <v>36</v>
      </c>
    </row>
    <row r="45" spans="1:22" x14ac:dyDescent="0.35">
      <c r="A45" t="s">
        <v>1</v>
      </c>
      <c r="C45" s="83" t="s">
        <v>62</v>
      </c>
      <c r="L45" s="66">
        <v>2024</v>
      </c>
      <c r="M45" s="84">
        <v>10.551219878638143</v>
      </c>
      <c r="N45" s="84">
        <v>17.937073793684842</v>
      </c>
      <c r="O45" s="66">
        <v>2</v>
      </c>
      <c r="Q45" s="66"/>
      <c r="R45" s="84">
        <v>15</v>
      </c>
      <c r="S45" s="84">
        <v>14</v>
      </c>
      <c r="T45" s="84">
        <v>1</v>
      </c>
      <c r="U45" s="84">
        <v>9</v>
      </c>
      <c r="V45" s="84">
        <v>39</v>
      </c>
    </row>
    <row r="46" spans="1:22" x14ac:dyDescent="0.35">
      <c r="A46" s="85"/>
      <c r="C46" s="83"/>
      <c r="L46" s="86">
        <v>2025</v>
      </c>
      <c r="M46" s="87">
        <v>13.714616908630793</v>
      </c>
      <c r="N46" s="87">
        <v>20.044440097229622</v>
      </c>
      <c r="O46" s="86">
        <v>2</v>
      </c>
      <c r="Q46" s="66"/>
      <c r="R46" s="87">
        <v>5</v>
      </c>
      <c r="S46" s="87">
        <v>8</v>
      </c>
      <c r="T46" s="87">
        <v>3</v>
      </c>
      <c r="U46" s="87">
        <v>9</v>
      </c>
      <c r="V46" s="87">
        <v>25</v>
      </c>
    </row>
    <row r="47" spans="1:22" x14ac:dyDescent="0.35">
      <c r="A47" s="88" t="s">
        <v>63</v>
      </c>
      <c r="O47" s="89"/>
      <c r="Q47" s="84" t="s">
        <v>64</v>
      </c>
      <c r="R47" s="84">
        <v>12.666666666666666</v>
      </c>
      <c r="S47" s="84">
        <v>11.666666666666666</v>
      </c>
      <c r="T47" s="84">
        <v>3.5833333333333335</v>
      </c>
      <c r="U47" s="84">
        <v>6.666666666666667</v>
      </c>
      <c r="V47" s="84">
        <v>34.583333333333336</v>
      </c>
    </row>
    <row r="48" spans="1:22" x14ac:dyDescent="0.35">
      <c r="A48" s="57" t="s">
        <v>65</v>
      </c>
      <c r="L48" s="57"/>
      <c r="M48" s="57"/>
      <c r="N48" s="57"/>
      <c r="O48" s="89" t="s">
        <v>1</v>
      </c>
      <c r="Q48" s="83" t="s">
        <v>66</v>
      </c>
    </row>
    <row r="49" spans="1:21" x14ac:dyDescent="0.35">
      <c r="A49" s="57" t="s">
        <v>67</v>
      </c>
      <c r="L49" s="57" t="s">
        <v>68</v>
      </c>
      <c r="M49" s="57"/>
      <c r="N49" s="57"/>
      <c r="O49" s="89"/>
    </row>
    <row r="50" spans="1:21" x14ac:dyDescent="0.35">
      <c r="A50" s="57" t="s">
        <v>1</v>
      </c>
      <c r="L50" s="86" t="s">
        <v>69</v>
      </c>
      <c r="M50" s="86"/>
      <c r="N50" s="86"/>
      <c r="O50" s="89"/>
    </row>
    <row r="51" spans="1:21" x14ac:dyDescent="0.35">
      <c r="A51" s="57" t="s">
        <v>70</v>
      </c>
      <c r="L51" s="90" t="s">
        <v>43</v>
      </c>
      <c r="M51" s="90" t="s">
        <v>71</v>
      </c>
      <c r="N51" s="90" t="s">
        <v>45</v>
      </c>
      <c r="O51" t="s">
        <v>1</v>
      </c>
    </row>
    <row r="52" spans="1:21" x14ac:dyDescent="0.35">
      <c r="A52" s="57" t="s">
        <v>72</v>
      </c>
      <c r="L52">
        <v>27</v>
      </c>
      <c r="M52">
        <v>47</v>
      </c>
      <c r="N52">
        <v>26</v>
      </c>
    </row>
    <row r="53" spans="1:21" x14ac:dyDescent="0.35">
      <c r="A53" s="57" t="s">
        <v>73</v>
      </c>
    </row>
    <row r="54" spans="1:21" x14ac:dyDescent="0.35">
      <c r="A54" s="57" t="s">
        <v>74</v>
      </c>
      <c r="L54" s="85" t="s">
        <v>75</v>
      </c>
    </row>
    <row r="55" spans="1:21" x14ac:dyDescent="0.35">
      <c r="A55" s="57" t="s">
        <v>76</v>
      </c>
      <c r="L55" s="85" t="s">
        <v>77</v>
      </c>
    </row>
    <row r="56" spans="1:21" x14ac:dyDescent="0.35">
      <c r="A56" s="57" t="s">
        <v>1</v>
      </c>
      <c r="L56" s="91" t="s">
        <v>1</v>
      </c>
      <c r="M56" s="91"/>
      <c r="N56" s="91" t="s">
        <v>43</v>
      </c>
      <c r="O56" s="91" t="s">
        <v>71</v>
      </c>
      <c r="P56" s="91" t="s">
        <v>45</v>
      </c>
      <c r="Q56" s="91" t="s">
        <v>47</v>
      </c>
    </row>
    <row r="57" spans="1:21" x14ac:dyDescent="0.35">
      <c r="A57" s="57" t="s">
        <v>78</v>
      </c>
      <c r="L57" t="s">
        <v>79</v>
      </c>
      <c r="N57" s="92">
        <v>215.1746893269806</v>
      </c>
      <c r="O57" s="92">
        <v>382.2556387934996</v>
      </c>
      <c r="P57" s="92">
        <v>211.15036526509698</v>
      </c>
      <c r="Q57" s="92">
        <v>794.56812723033704</v>
      </c>
      <c r="R57" s="114"/>
      <c r="S57" s="114"/>
      <c r="T57" s="114"/>
      <c r="U57" s="114"/>
    </row>
    <row r="58" spans="1:21" x14ac:dyDescent="0.35">
      <c r="A58" s="57" t="s">
        <v>80</v>
      </c>
      <c r="L58" s="91" t="s">
        <v>81</v>
      </c>
      <c r="M58" s="91"/>
      <c r="N58" s="93">
        <v>4.0049769582617863E-2</v>
      </c>
      <c r="O58" s="93">
        <v>4.0049769582617863E-2</v>
      </c>
      <c r="P58" s="93">
        <v>4.0049769582617863E-2</v>
      </c>
      <c r="Q58" s="93">
        <v>4.0049769582617863E-2</v>
      </c>
      <c r="R58" s="114"/>
      <c r="S58" s="114"/>
      <c r="T58" s="114"/>
      <c r="U58" s="114"/>
    </row>
    <row r="59" spans="1:21" x14ac:dyDescent="0.35">
      <c r="A59" s="57" t="s">
        <v>82</v>
      </c>
      <c r="L59" t="s">
        <v>83</v>
      </c>
      <c r="N59" s="115">
        <v>8.4397599999999997</v>
      </c>
      <c r="O59" s="115">
        <v>15.824549999999999</v>
      </c>
      <c r="P59" s="115">
        <v>8.4397599999999997</v>
      </c>
      <c r="Q59" s="115">
        <v>31.649099999999997</v>
      </c>
      <c r="R59" s="114"/>
      <c r="S59" s="114"/>
      <c r="T59" s="114"/>
      <c r="U59" s="114"/>
    </row>
    <row r="60" spans="1:21" x14ac:dyDescent="0.35">
      <c r="A60" s="57" t="s">
        <v>84</v>
      </c>
    </row>
    <row r="61" spans="1:21" x14ac:dyDescent="0.35">
      <c r="A61" s="57" t="s">
        <v>85</v>
      </c>
      <c r="L61" s="85" t="s">
        <v>86</v>
      </c>
    </row>
    <row r="62" spans="1:21" x14ac:dyDescent="0.35">
      <c r="A62" s="57" t="s">
        <v>87</v>
      </c>
      <c r="L62" s="95" t="s">
        <v>46</v>
      </c>
      <c r="M62" s="95"/>
      <c r="N62" s="96">
        <v>9.25</v>
      </c>
      <c r="O62" s="96" t="s">
        <v>1</v>
      </c>
    </row>
    <row r="63" spans="1:21" x14ac:dyDescent="0.35">
      <c r="A63" s="57" t="s">
        <v>88</v>
      </c>
      <c r="L63" s="95" t="s">
        <v>89</v>
      </c>
      <c r="M63" s="95"/>
      <c r="N63" s="96">
        <v>11.75</v>
      </c>
      <c r="O63" s="97">
        <v>16</v>
      </c>
      <c r="Q63" t="s">
        <v>90</v>
      </c>
    </row>
    <row r="64" spans="1:21" x14ac:dyDescent="0.35">
      <c r="L64" s="95" t="s">
        <v>26</v>
      </c>
      <c r="M64" s="95"/>
      <c r="N64" s="96">
        <v>11.75</v>
      </c>
      <c r="O64" s="97">
        <v>16</v>
      </c>
    </row>
    <row r="65" spans="12:17" x14ac:dyDescent="0.35">
      <c r="L65" s="95" t="s">
        <v>27</v>
      </c>
      <c r="M65" s="95"/>
      <c r="N65" s="96">
        <v>2.25</v>
      </c>
      <c r="O65" s="97">
        <v>3</v>
      </c>
    </row>
    <row r="67" spans="12:17" x14ac:dyDescent="0.35">
      <c r="L67" s="98" t="s">
        <v>91</v>
      </c>
      <c r="M67" s="91"/>
      <c r="N67" s="91" t="s">
        <v>1</v>
      </c>
      <c r="O67" s="91" t="s">
        <v>1</v>
      </c>
    </row>
    <row r="68" spans="12:17" x14ac:dyDescent="0.35">
      <c r="L68" t="s">
        <v>92</v>
      </c>
      <c r="O68" s="99">
        <v>11</v>
      </c>
      <c r="Q68" t="s">
        <v>93</v>
      </c>
    </row>
    <row r="69" spans="12:17" x14ac:dyDescent="0.35">
      <c r="L69" t="s">
        <v>94</v>
      </c>
      <c r="O69" s="100">
        <v>2</v>
      </c>
      <c r="Q69" t="s">
        <v>95</v>
      </c>
    </row>
    <row r="70" spans="12:17" x14ac:dyDescent="0.35">
      <c r="L70" t="s">
        <v>96</v>
      </c>
      <c r="O70" s="101">
        <f>O69*O68</f>
        <v>22</v>
      </c>
    </row>
    <row r="71" spans="12:17" x14ac:dyDescent="0.35">
      <c r="L71" s="102" t="s">
        <v>97</v>
      </c>
      <c r="M71" s="102"/>
      <c r="N71" s="102"/>
      <c r="O71" s="103">
        <v>0.74</v>
      </c>
    </row>
    <row r="72" spans="12:17" x14ac:dyDescent="0.35">
      <c r="L72" s="104" t="s">
        <v>98</v>
      </c>
      <c r="M72" s="91"/>
      <c r="N72" s="91"/>
      <c r="O72" s="105">
        <v>0.63983299943288507</v>
      </c>
    </row>
    <row r="73" spans="12:17" x14ac:dyDescent="0.35">
      <c r="L73" t="s">
        <v>24</v>
      </c>
      <c r="O73" s="94">
        <f>O70-O74-O75</f>
        <v>2.0601552432438979</v>
      </c>
    </row>
    <row r="74" spans="12:17" x14ac:dyDescent="0.35">
      <c r="L74" t="s">
        <v>26</v>
      </c>
      <c r="O74" s="94">
        <f>(O70-O75)*O72</f>
        <v>3.6598447567561019</v>
      </c>
    </row>
    <row r="75" spans="12:17" x14ac:dyDescent="0.35">
      <c r="L75" s="91" t="s">
        <v>27</v>
      </c>
      <c r="M75" s="91"/>
      <c r="N75" s="91"/>
      <c r="O75" s="106">
        <f>O70*O71</f>
        <v>16.28</v>
      </c>
    </row>
  </sheetData>
  <conditionalFormatting sqref="B3:C3">
    <cfRule type="expression" dxfId="8" priority="9" stopIfTrue="1">
      <formula>$E$3&lt;&gt;""</formula>
    </cfRule>
  </conditionalFormatting>
  <conditionalFormatting sqref="B4:C4">
    <cfRule type="expression" dxfId="7" priority="6" stopIfTrue="1">
      <formula>$E$4&lt;&gt;""</formula>
    </cfRule>
  </conditionalFormatting>
  <conditionalFormatting sqref="C9:C12">
    <cfRule type="expression" dxfId="6" priority="2" stopIfTrue="1">
      <formula>D9=""</formula>
    </cfRule>
  </conditionalFormatting>
  <conditionalFormatting sqref="C15:C16">
    <cfRule type="expression" dxfId="5" priority="4" stopIfTrue="1">
      <formula>D15=""</formula>
    </cfRule>
  </conditionalFormatting>
  <conditionalFormatting sqref="C19:C21">
    <cfRule type="expression" dxfId="4" priority="5" stopIfTrue="1">
      <formula>D19=""</formula>
    </cfRule>
  </conditionalFormatting>
  <conditionalFormatting sqref="C24:C26">
    <cfRule type="expression" dxfId="3" priority="1" stopIfTrue="1">
      <formula>D24=""</formula>
    </cfRule>
  </conditionalFormatting>
  <conditionalFormatting sqref="C29:C30">
    <cfRule type="expression" dxfId="2" priority="3" stopIfTrue="1">
      <formula>D29=""</formula>
    </cfRule>
  </conditionalFormatting>
  <conditionalFormatting sqref="E4">
    <cfRule type="expression" dxfId="1" priority="7" stopIfTrue="1">
      <formula>$H$4&lt;&gt;""</formula>
    </cfRule>
  </conditionalFormatting>
  <conditionalFormatting sqref="H4:I4">
    <cfRule type="expression" dxfId="0" priority="8" stopIfTrue="1">
      <formula>$K$4&lt;&gt;""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4356B8306514D8FC10DA63C805302" ma:contentTypeVersion="8" ma:contentTypeDescription="Skapa ett nytt dokument." ma:contentTypeScope="" ma:versionID="1ebe562c12d9502d6f3e3bcf529992ed">
  <xsd:schema xmlns:xsd="http://www.w3.org/2001/XMLSchema" xmlns:xs="http://www.w3.org/2001/XMLSchema" xmlns:p="http://schemas.microsoft.com/office/2006/metadata/properties" xmlns:ns2="05edade2-039a-44db-aafe-e703332df5d7" xmlns:ns3="f598f452-5cf5-445e-9df4-67aae7f6f39d" targetNamespace="http://schemas.microsoft.com/office/2006/metadata/properties" ma:root="true" ma:fieldsID="b8c0673fc9a3a0392775128f2c7acf19" ns2:_="" ns3:_="">
    <xsd:import namespace="05edade2-039a-44db-aafe-e703332df5d7"/>
    <xsd:import namespace="f598f452-5cf5-445e-9df4-67aae7f6f39d"/>
    <xsd:element name="properties">
      <xsd:complexType>
        <xsd:sequence>
          <xsd:element name="documentManagement">
            <xsd:complexType>
              <xsd:all>
                <xsd:element ref="ns2:V_x00e4_lj_x0020_visningspla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dade2-039a-44db-aafe-e703332df5d7" elementFormDefault="qualified">
    <xsd:import namespace="http://schemas.microsoft.com/office/2006/documentManagement/types"/>
    <xsd:import namespace="http://schemas.microsoft.com/office/infopath/2007/PartnerControls"/>
    <xsd:element name="V_x00e4_lj_x0020_visningsplats" ma:index="4" nillable="true" ma:displayName="Välj visningsplats" ma:default="Minnesanteckningar" ma:format="RadioButtons" ma:internalName="V_x00e4_lj_x0020_visningsplats" ma:readOnly="false">
      <xsd:simpleType>
        <xsd:restriction base="dms:Choice">
          <xsd:enumeration value="Minnesanteckningar"/>
          <xsd:enumeration value="Övergripande information"/>
          <xsd:enumeration value="Projektdokument"/>
          <xsd:enumeration value="Kravspecifikation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f452-5cf5-445e-9df4-67aae7f6f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a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_x00e4_lj_x0020_visningsplats xmlns="05edade2-039a-44db-aafe-e703332df5d7">Minnesanteckningar</V_x00e4_lj_x0020_visningsplats>
  </documentManagement>
</p:properties>
</file>

<file path=customXml/itemProps1.xml><?xml version="1.0" encoding="utf-8"?>
<ds:datastoreItem xmlns:ds="http://schemas.openxmlformats.org/officeDocument/2006/customXml" ds:itemID="{B79956BA-3183-4AB7-97A6-6D1A8447AD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72873-BE65-48B5-9A08-69F90F743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dade2-039a-44db-aafe-e703332df5d7"/>
    <ds:schemaRef ds:uri="f598f452-5cf5-445e-9df4-67aae7f6f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6EA594-2AAC-4A1D-A511-CCD4CEC88767}">
  <ds:schemaRefs>
    <ds:schemaRef ds:uri="http://schemas.microsoft.com/office/2006/metadata/properties"/>
    <ds:schemaRef ds:uri="http://schemas.microsoft.com/office/infopath/2007/PartnerControls"/>
    <ds:schemaRef ds:uri="05edade2-039a-44db-aafe-e703332df5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Created with the Wolfram Language : www.wolfram.com</dc:creator>
  <cp:lastModifiedBy>Dalmo Jan-Erik</cp:lastModifiedBy>
  <dcterms:created xsi:type="dcterms:W3CDTF">2026-02-27T20:52:22Z</dcterms:created>
  <dcterms:modified xsi:type="dcterms:W3CDTF">2026-03-12T09:01:36Z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0x010100DEE4356B8306514D8FC10DA63C805302</vt:lpwstr>
  </property>
</Properties>
</file>